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th\Desktop\CDI Reviews\CDI Phase 1\WBC\"/>
    </mc:Choice>
  </mc:AlternateContent>
  <xr:revisionPtr revIDLastSave="0" documentId="13_ncr:1_{5471B6DA-5671-465C-AAD0-EFAB8CEE616A}" xr6:coauthVersionLast="44" xr6:coauthVersionMax="44" xr10:uidLastSave="{00000000-0000-0000-0000-000000000000}"/>
  <bookViews>
    <workbookView xWindow="-120" yWindow="-120" windowWidth="29040" windowHeight="15840" activeTab="1" xr2:uid="{92982A32-536A-4978-81AA-6AAF585C1DA0}"/>
  </bookViews>
  <sheets>
    <sheet name="CDI Review Summary" sheetId="1" r:id="rId1"/>
    <sheet name="List of Physician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4" i="1" l="1"/>
  <c r="K14" i="1"/>
  <c r="M13" i="1"/>
  <c r="K13" i="1"/>
  <c r="D13" i="1"/>
  <c r="M12" i="1"/>
  <c r="K12" i="1"/>
  <c r="D12" i="1"/>
  <c r="M11" i="1"/>
  <c r="K11" i="1"/>
  <c r="F11" i="1"/>
  <c r="D11" i="1"/>
  <c r="M10" i="1"/>
  <c r="K10" i="1"/>
  <c r="D10" i="1"/>
  <c r="M9" i="1"/>
  <c r="K9" i="1"/>
  <c r="F8" i="1"/>
  <c r="D8" i="1"/>
  <c r="F7" i="1"/>
  <c r="M6" i="1"/>
  <c r="K6" i="1"/>
  <c r="F6" i="1"/>
  <c r="D6" i="1"/>
  <c r="K5" i="1"/>
  <c r="F5" i="1"/>
  <c r="D5" i="1"/>
</calcChain>
</file>

<file path=xl/sharedStrings.xml><?xml version="1.0" encoding="utf-8"?>
<sst xmlns="http://schemas.openxmlformats.org/spreadsheetml/2006/main" count="98" uniqueCount="78">
  <si>
    <t>Coding Query Review - WBC HC - August 2020</t>
  </si>
  <si>
    <t>Clinical Documentation Deficiency Review - WBC HC - August 2020</t>
  </si>
  <si>
    <t>Period of Encounters Reviewed</t>
  </si>
  <si>
    <t>Jul - 2020</t>
  </si>
  <si>
    <t>Aug - 2020</t>
  </si>
  <si>
    <t>Sl. No.</t>
  </si>
  <si>
    <t>Coding Query Review</t>
  </si>
  <si>
    <t>Count</t>
  </si>
  <si>
    <t>% of Total/ Queries</t>
  </si>
  <si>
    <t>Clinical Documentation Deficiency Review</t>
  </si>
  <si>
    <t>% of Total/
Queries</t>
  </si>
  <si>
    <t>Total No. of Coding Queries Sent</t>
  </si>
  <si>
    <t>76</t>
  </si>
  <si>
    <t>Total Encounters Reviewed</t>
  </si>
  <si>
    <t>Replied to message</t>
  </si>
  <si>
    <t>Total Encounters with Documentation Deficiencies</t>
  </si>
  <si>
    <t>Complete Update (Aaddendum + D&amp;P + Reply to Msg.)</t>
  </si>
  <si>
    <t>No. of Clinical Documentation Issues Found</t>
  </si>
  <si>
    <t>Partial Update (All three steps not completed)</t>
  </si>
  <si>
    <t>Care Plan not Documented</t>
  </si>
  <si>
    <t>No Response</t>
  </si>
  <si>
    <t>Deficiencies in Order of their Occurrence</t>
  </si>
  <si>
    <t>Medication/Plan/Referral without documented Diagnosis/Medical necessity</t>
  </si>
  <si>
    <t>Diagnosis needs more specificity</t>
  </si>
  <si>
    <t>Assessment Wrong/Inappropriate/Contradicting/Irrlevant/Lacks Evidence</t>
  </si>
  <si>
    <t>Inappropriate/Wrong/Conflicting diagnosis</t>
  </si>
  <si>
    <t xml:space="preserve">Diagnosis lacking specificity </t>
  </si>
  <si>
    <t>No Assessment Done/Missing Diagnosis</t>
  </si>
  <si>
    <t>Reason for Visit/CC missing or lacks information</t>
  </si>
  <si>
    <t>Assessment: Medication Refill/Requested</t>
  </si>
  <si>
    <t>No Assessment/Diagnosis documented</t>
  </si>
  <si>
    <t>Minimum documentation standard not Met</t>
  </si>
  <si>
    <t>Clinical Documentation Review - WBC HC - August 2020</t>
  </si>
  <si>
    <t>No Progress Notes - WBC HC - August 2020</t>
  </si>
  <si>
    <t xml:space="preserve">Physicians not Responding 
to Coding Queries
</t>
  </si>
  <si>
    <t>Queries Sent</t>
  </si>
  <si>
    <t>Physicians in Order of No. of Clinical Documentation Deficiencies</t>
  </si>
  <si>
    <t>Encounters with Deficiencies</t>
  </si>
  <si>
    <t>Deficiency Count</t>
  </si>
  <si>
    <t>Physicians Name</t>
  </si>
  <si>
    <t xml:space="preserve"> No Progress 
Notes</t>
  </si>
  <si>
    <t>Pending</t>
  </si>
  <si>
    <t xml:space="preserve">Dr. Thaer Hussein ElRefai </t>
  </si>
  <si>
    <t>Dr. Eman Abdulraouf Abauhazima (R)</t>
  </si>
  <si>
    <t>Dr. Ala'a Yousef Mohammad Al</t>
  </si>
  <si>
    <t>Dr. Sheren Syed El</t>
  </si>
  <si>
    <t xml:space="preserve">Dr. Fadhel Ebasher </t>
  </si>
  <si>
    <t xml:space="preserve">Dr. Mohamed S M Elshahhat </t>
  </si>
  <si>
    <t xml:space="preserve">Dr. Mohamed Elnagmy </t>
  </si>
  <si>
    <t xml:space="preserve">Dr. Aza Mohamed Ahmed Ziyada </t>
  </si>
  <si>
    <t xml:space="preserve">Dr. Ahmad Othman A.A.Bawazir </t>
  </si>
  <si>
    <t>Dr. Hamdi Nasr Awadh Abdulla Alsadi (R)</t>
  </si>
  <si>
    <t>Dr. Hanan Abdul Qaher El</t>
  </si>
  <si>
    <t xml:space="preserve">Dr. Hamzeh Yousef Khalil Khmour </t>
  </si>
  <si>
    <t xml:space="preserve">Dr. Aiman Abu Ajiena </t>
  </si>
  <si>
    <t xml:space="preserve">Dr. Muna Taher S M Aseel </t>
  </si>
  <si>
    <t xml:space="preserve">Dr. Deena Rawi </t>
  </si>
  <si>
    <t xml:space="preserve">Dr. Muhammad Ahmed </t>
  </si>
  <si>
    <t>Dr. Ruaa Attaa (R)</t>
  </si>
  <si>
    <t xml:space="preserve">Dr. Ruaa Attaa </t>
  </si>
  <si>
    <t xml:space="preserve">Dr. Noshine Irrum </t>
  </si>
  <si>
    <t xml:space="preserve">Dr. Zaheer Ahmad </t>
  </si>
  <si>
    <t xml:space="preserve">Dr. Sahar Mustafa Abobaker Omer </t>
  </si>
  <si>
    <t xml:space="preserve">Dr. Hassan Abbas Youssef.Tawfik </t>
  </si>
  <si>
    <t>Dr. Ala'a Yousef Mohammad Al (R)</t>
  </si>
  <si>
    <t>Total</t>
  </si>
  <si>
    <t xml:space="preserve">Dr. Syed Raza Akhtar Rizvi </t>
  </si>
  <si>
    <t xml:space="preserve">Dr. Hena Athar </t>
  </si>
  <si>
    <t xml:space="preserve">Dr. Isameldin Abdelbagi Mohamed Abdelbagi </t>
  </si>
  <si>
    <t>Dr. Safa Abedalmuttaleb Hafeth Qaissi (R)</t>
  </si>
  <si>
    <t xml:space="preserve">Dr. Maysoon Jamil AlHakeem </t>
  </si>
  <si>
    <t>Eman Salah Ahmed Abdelkarim (R)</t>
  </si>
  <si>
    <t xml:space="preserve">Dr. Mohd A Monam Awad </t>
  </si>
  <si>
    <t xml:space="preserve">Dr. Mohamed Salem Nasralla Saleh </t>
  </si>
  <si>
    <t>Grand Total</t>
  </si>
  <si>
    <t xml:space="preserve">Dr. Raana Nishat Syed </t>
  </si>
  <si>
    <t xml:space="preserve">Dr. Salma Elnour </t>
  </si>
  <si>
    <t>Dr. Shumoos Saad Abed Al Darraji (R)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</si>
</sst>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14"/>
      <color theme="2" tint="-0.74999237037263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6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9.9978637043366805E-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9" fontId="5" fillId="2" borderId="10" xfId="1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9" fontId="5" fillId="3" borderId="10" xfId="1" applyFont="1" applyFill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9" fontId="4" fillId="3" borderId="10" xfId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9" fontId="4" fillId="2" borderId="10" xfId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3" borderId="7" xfId="0" applyFont="1" applyFill="1" applyBorder="1" applyAlignment="1">
      <alignment horizontal="center" vertical="center"/>
    </xf>
    <xf numFmtId="9" fontId="4" fillId="3" borderId="7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9" fontId="4" fillId="2" borderId="7" xfId="0" applyNumberFormat="1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9" fontId="8" fillId="2" borderId="10" xfId="1" applyFont="1" applyFill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6" borderId="7" xfId="0" applyFont="1" applyFill="1" applyBorder="1" applyAlignment="1">
      <alignment horizontal="center" vertical="center"/>
    </xf>
    <xf numFmtId="9" fontId="8" fillId="6" borderId="10" xfId="1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/>
    </xf>
    <xf numFmtId="0" fontId="9" fillId="7" borderId="5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3" borderId="7" xfId="0" applyFont="1" applyFill="1" applyBorder="1" applyAlignment="1">
      <alignment horizontal="center" vertical="center"/>
    </xf>
    <xf numFmtId="9" fontId="5" fillId="3" borderId="7" xfId="1" applyFont="1" applyFill="1" applyBorder="1" applyAlignment="1">
      <alignment horizontal="center" vertical="center"/>
    </xf>
    <xf numFmtId="9" fontId="5" fillId="2" borderId="7" xfId="1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/>
    </xf>
    <xf numFmtId="9" fontId="0" fillId="0" borderId="0" xfId="1" applyFont="1"/>
    <xf numFmtId="0" fontId="5" fillId="0" borderId="0" xfId="0" applyFont="1"/>
    <xf numFmtId="0" fontId="6" fillId="4" borderId="18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4" fillId="8" borderId="19" xfId="0" applyFont="1" applyFill="1" applyBorder="1" applyAlignment="1">
      <alignment horizontal="center" vertical="center"/>
    </xf>
    <xf numFmtId="0" fontId="11" fillId="9" borderId="22" xfId="0" applyFont="1" applyFill="1" applyBorder="1" applyAlignment="1">
      <alignment horizontal="center"/>
    </xf>
    <xf numFmtId="0" fontId="12" fillId="10" borderId="11" xfId="0" applyFont="1" applyFill="1" applyBorder="1" applyAlignment="1">
      <alignment horizontal="left" vertical="center"/>
    </xf>
    <xf numFmtId="0" fontId="12" fillId="10" borderId="22" xfId="0" applyFont="1" applyFill="1" applyBorder="1" applyAlignment="1">
      <alignment horizontal="center" vertical="center"/>
    </xf>
    <xf numFmtId="0" fontId="12" fillId="10" borderId="23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/>
    </xf>
    <xf numFmtId="0" fontId="12" fillId="10" borderId="6" xfId="0" applyFont="1" applyFill="1" applyBorder="1" applyAlignment="1">
      <alignment horizontal="left"/>
    </xf>
    <xf numFmtId="0" fontId="12" fillId="10" borderId="20" xfId="0" applyFont="1" applyFill="1" applyBorder="1" applyAlignment="1">
      <alignment horizontal="center"/>
    </xf>
    <xf numFmtId="0" fontId="12" fillId="10" borderId="7" xfId="0" applyFont="1" applyFill="1" applyBorder="1" applyAlignment="1">
      <alignment horizontal="center"/>
    </xf>
    <xf numFmtId="0" fontId="12" fillId="10" borderId="21" xfId="0" applyFont="1" applyFill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12" fillId="10" borderId="23" xfId="0" applyFont="1" applyFill="1" applyBorder="1" applyAlignment="1">
      <alignment horizontal="left"/>
    </xf>
    <xf numFmtId="0" fontId="12" fillId="10" borderId="22" xfId="0" applyFont="1" applyFill="1" applyBorder="1" applyAlignment="1">
      <alignment horizontal="center"/>
    </xf>
    <xf numFmtId="0" fontId="12" fillId="10" borderId="23" xfId="0" applyFont="1" applyFill="1" applyBorder="1" applyAlignment="1">
      <alignment horizontal="center"/>
    </xf>
    <xf numFmtId="0" fontId="11" fillId="9" borderId="20" xfId="0" applyFont="1" applyFill="1" applyBorder="1" applyAlignment="1">
      <alignment horizontal="center"/>
    </xf>
    <xf numFmtId="0" fontId="11" fillId="9" borderId="6" xfId="0" applyFont="1" applyFill="1" applyBorder="1" applyAlignment="1">
      <alignment horizontal="left" vertical="center"/>
    </xf>
    <xf numFmtId="0" fontId="11" fillId="9" borderId="20" xfId="0" applyFont="1" applyFill="1" applyBorder="1" applyAlignment="1">
      <alignment horizontal="center" vertical="center"/>
    </xf>
    <xf numFmtId="0" fontId="11" fillId="9" borderId="21" xfId="0" applyFont="1" applyFill="1" applyBorder="1" applyAlignment="1">
      <alignment horizontal="center" vertical="center"/>
    </xf>
    <xf numFmtId="0" fontId="12" fillId="10" borderId="21" xfId="0" applyFont="1" applyFill="1" applyBorder="1" applyAlignment="1">
      <alignment horizontal="left"/>
    </xf>
    <xf numFmtId="0" fontId="8" fillId="3" borderId="16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0" fontId="5" fillId="0" borderId="6" xfId="0" applyFont="1" applyBorder="1" applyAlignment="1">
      <alignment horizontal="left"/>
    </xf>
    <xf numFmtId="0" fontId="5" fillId="9" borderId="20" xfId="0" applyFont="1" applyFill="1" applyBorder="1" applyAlignment="1">
      <alignment horizontal="center"/>
    </xf>
    <xf numFmtId="0" fontId="5" fillId="9" borderId="7" xfId="0" applyFont="1" applyFill="1" applyBorder="1" applyAlignment="1">
      <alignment horizontal="center"/>
    </xf>
    <xf numFmtId="0" fontId="5" fillId="9" borderId="21" xfId="0" applyFont="1" applyFill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8" fillId="11" borderId="16" xfId="0" applyFont="1" applyFill="1" applyBorder="1" applyAlignment="1">
      <alignment horizontal="center"/>
    </xf>
    <xf numFmtId="0" fontId="8" fillId="11" borderId="25" xfId="0" applyFont="1" applyFill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4" fillId="0" borderId="0" xfId="0" applyFont="1"/>
    <xf numFmtId="0" fontId="8" fillId="3" borderId="18" xfId="0" applyFont="1" applyFill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8" fillId="11" borderId="18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4" fillId="8" borderId="18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D3A60-E5A4-4BCD-8840-0F949830BB69}">
  <dimension ref="A1:M21"/>
  <sheetViews>
    <sheetView workbookViewId="0">
      <selection activeCell="I23" sqref="I23"/>
    </sheetView>
  </sheetViews>
  <sheetFormatPr defaultRowHeight="15" x14ac:dyDescent="0.25"/>
  <cols>
    <col min="1" max="1" width="5.85546875" customWidth="1"/>
    <col min="2" max="2" width="62.140625" bestFit="1" customWidth="1"/>
    <col min="3" max="3" width="8" bestFit="1" customWidth="1"/>
    <col min="4" max="4" width="11.140625" customWidth="1"/>
    <col min="5" max="5" width="8" bestFit="1" customWidth="1"/>
    <col min="6" max="6" width="11.42578125" customWidth="1"/>
    <col min="7" max="7" width="3.7109375" customWidth="1"/>
    <col min="8" max="8" width="4.42578125" bestFit="1" customWidth="1"/>
    <col min="9" max="9" width="86.5703125" bestFit="1" customWidth="1"/>
    <col min="10" max="10" width="6.85546875" customWidth="1"/>
    <col min="11" max="11" width="11.140625" customWidth="1"/>
    <col min="12" max="12" width="8.7109375" customWidth="1"/>
    <col min="13" max="13" width="10.5703125" customWidth="1"/>
  </cols>
  <sheetData>
    <row r="1" spans="1:13" ht="19.5" thickBot="1" x14ac:dyDescent="0.35">
      <c r="A1" s="1" t="s">
        <v>0</v>
      </c>
      <c r="B1" s="1"/>
      <c r="C1" s="1"/>
      <c r="D1" s="1"/>
      <c r="E1" s="1"/>
      <c r="F1" s="1"/>
      <c r="G1" s="2"/>
      <c r="H1" s="1" t="s">
        <v>1</v>
      </c>
      <c r="I1" s="1"/>
      <c r="J1" s="1"/>
      <c r="K1" s="1"/>
      <c r="L1" s="1"/>
      <c r="M1" s="1"/>
    </row>
    <row r="2" spans="1:13" ht="19.5" thickBot="1" x14ac:dyDescent="0.3">
      <c r="A2" s="3" t="s">
        <v>2</v>
      </c>
      <c r="B2" s="4"/>
      <c r="C2" s="5" t="s">
        <v>3</v>
      </c>
      <c r="D2" s="6"/>
      <c r="E2" s="7" t="s">
        <v>4</v>
      </c>
      <c r="F2" s="8"/>
      <c r="H2" s="9"/>
      <c r="I2" s="10" t="s">
        <v>2</v>
      </c>
      <c r="J2" s="7" t="s">
        <v>3</v>
      </c>
      <c r="K2" s="8"/>
      <c r="L2" s="5" t="s">
        <v>4</v>
      </c>
      <c r="M2" s="6"/>
    </row>
    <row r="3" spans="1:13" ht="57" thickBot="1" x14ac:dyDescent="0.3">
      <c r="A3" s="11" t="s">
        <v>5</v>
      </c>
      <c r="B3" s="12" t="s">
        <v>6</v>
      </c>
      <c r="C3" s="12" t="s">
        <v>7</v>
      </c>
      <c r="D3" s="11" t="s">
        <v>8</v>
      </c>
      <c r="E3" s="12" t="s">
        <v>7</v>
      </c>
      <c r="F3" s="11" t="s">
        <v>8</v>
      </c>
      <c r="H3" s="13" t="s">
        <v>5</v>
      </c>
      <c r="I3" s="12" t="s">
        <v>9</v>
      </c>
      <c r="J3" s="12" t="s">
        <v>7</v>
      </c>
      <c r="K3" s="11" t="s">
        <v>10</v>
      </c>
      <c r="L3" s="12" t="s">
        <v>7</v>
      </c>
      <c r="M3" s="11" t="s">
        <v>10</v>
      </c>
    </row>
    <row r="4" spans="1:13" ht="18.75" x14ac:dyDescent="0.25">
      <c r="A4" s="14">
        <v>1</v>
      </c>
      <c r="B4" s="15" t="s">
        <v>11</v>
      </c>
      <c r="C4" s="16" t="s">
        <v>12</v>
      </c>
      <c r="D4" s="17"/>
      <c r="E4" s="18">
        <v>46</v>
      </c>
      <c r="F4" s="19"/>
      <c r="H4" s="20">
        <v>1</v>
      </c>
      <c r="I4" s="21" t="s">
        <v>13</v>
      </c>
      <c r="J4" s="18">
        <v>115</v>
      </c>
      <c r="K4" s="19"/>
      <c r="L4" s="22">
        <v>100</v>
      </c>
      <c r="M4" s="23"/>
    </row>
    <row r="5" spans="1:13" ht="18.75" x14ac:dyDescent="0.25">
      <c r="A5" s="14">
        <v>2</v>
      </c>
      <c r="B5" s="24" t="s">
        <v>14</v>
      </c>
      <c r="C5" s="25">
        <v>22</v>
      </c>
      <c r="D5" s="26">
        <f>C5/76</f>
        <v>0.28947368421052633</v>
      </c>
      <c r="E5" s="27">
        <v>18</v>
      </c>
      <c r="F5" s="28">
        <f>E5/46</f>
        <v>0.39130434782608697</v>
      </c>
      <c r="H5" s="20">
        <v>2</v>
      </c>
      <c r="I5" s="21" t="s">
        <v>15</v>
      </c>
      <c r="J5" s="30">
        <v>80</v>
      </c>
      <c r="K5" s="31">
        <f>J5/115</f>
        <v>0.69565217391304346</v>
      </c>
      <c r="L5" s="32">
        <v>58</v>
      </c>
      <c r="M5" s="33">
        <v>0.57999999999999996</v>
      </c>
    </row>
    <row r="6" spans="1:13" ht="18.75" x14ac:dyDescent="0.25">
      <c r="A6" s="14">
        <v>3</v>
      </c>
      <c r="B6" s="24" t="s">
        <v>16</v>
      </c>
      <c r="C6" s="34">
        <v>22</v>
      </c>
      <c r="D6" s="26">
        <f t="shared" ref="D6" si="0">C6/76</f>
        <v>0.28947368421052633</v>
      </c>
      <c r="E6" s="35">
        <v>5</v>
      </c>
      <c r="F6" s="28">
        <f t="shared" ref="F6:F7" si="1">E6/46</f>
        <v>0.10869565217391304</v>
      </c>
      <c r="H6" s="37">
        <v>3</v>
      </c>
      <c r="I6" s="38" t="s">
        <v>17</v>
      </c>
      <c r="J6" s="39">
        <v>119</v>
      </c>
      <c r="K6" s="40">
        <f>J6/80</f>
        <v>1.4875</v>
      </c>
      <c r="L6" s="41">
        <v>73</v>
      </c>
      <c r="M6" s="42">
        <f>L6/58</f>
        <v>1.2586206896551724</v>
      </c>
    </row>
    <row r="7" spans="1:13" ht="18.75" x14ac:dyDescent="0.25">
      <c r="A7" s="14">
        <v>4</v>
      </c>
      <c r="B7" s="24" t="s">
        <v>18</v>
      </c>
      <c r="C7" s="34"/>
      <c r="D7" s="33"/>
      <c r="E7" s="35">
        <v>10</v>
      </c>
      <c r="F7" s="28">
        <f t="shared" si="1"/>
        <v>0.21739130434782608</v>
      </c>
      <c r="H7" s="43">
        <v>4</v>
      </c>
      <c r="I7" s="44" t="s">
        <v>19</v>
      </c>
      <c r="J7" s="39"/>
      <c r="K7" s="40"/>
      <c r="L7" s="45">
        <v>9</v>
      </c>
      <c r="M7" s="46">
        <v>0.09</v>
      </c>
    </row>
    <row r="8" spans="1:13" ht="18.75" x14ac:dyDescent="0.25">
      <c r="A8" s="14">
        <v>5</v>
      </c>
      <c r="B8" s="47" t="s">
        <v>20</v>
      </c>
      <c r="C8" s="45">
        <v>54</v>
      </c>
      <c r="D8" s="46">
        <f>C8/76</f>
        <v>0.71052631578947367</v>
      </c>
      <c r="E8" s="48">
        <v>31</v>
      </c>
      <c r="F8" s="49">
        <f>E8/46</f>
        <v>0.67391304347826086</v>
      </c>
      <c r="H8" s="50"/>
      <c r="I8" s="50" t="s">
        <v>21</v>
      </c>
      <c r="J8" s="51"/>
      <c r="K8" s="50"/>
      <c r="L8" s="51"/>
      <c r="M8" s="50"/>
    </row>
    <row r="9" spans="1:13" ht="19.5" thickBot="1" x14ac:dyDescent="0.3">
      <c r="A9" s="52"/>
      <c r="B9" s="53" t="s">
        <v>21</v>
      </c>
      <c r="C9" s="52"/>
      <c r="D9" s="52"/>
      <c r="E9" s="53"/>
      <c r="F9" s="52"/>
      <c r="H9" s="54">
        <v>1</v>
      </c>
      <c r="I9" s="55" t="s">
        <v>22</v>
      </c>
      <c r="J9" s="56">
        <v>58</v>
      </c>
      <c r="K9" s="57">
        <f>J9/119</f>
        <v>0.48739495798319327</v>
      </c>
      <c r="L9" s="34">
        <v>47</v>
      </c>
      <c r="M9" s="58">
        <f>L9/73</f>
        <v>0.64383561643835618</v>
      </c>
    </row>
    <row r="10" spans="1:13" ht="18.75" x14ac:dyDescent="0.25">
      <c r="A10" s="59">
        <v>1</v>
      </c>
      <c r="B10" s="29" t="s">
        <v>23</v>
      </c>
      <c r="C10" s="25">
        <v>44</v>
      </c>
      <c r="D10" s="26">
        <f>C10/76</f>
        <v>0.57894736842105265</v>
      </c>
      <c r="E10" s="60">
        <v>24</v>
      </c>
      <c r="F10" s="28">
        <v>0.52173913043478259</v>
      </c>
      <c r="H10" s="54">
        <v>2</v>
      </c>
      <c r="I10" s="55" t="s">
        <v>24</v>
      </c>
      <c r="J10" s="56">
        <v>19</v>
      </c>
      <c r="K10" s="57">
        <f>J10/119</f>
        <v>0.15966386554621848</v>
      </c>
      <c r="L10" s="34">
        <v>10</v>
      </c>
      <c r="M10" s="58">
        <f t="shared" ref="M10:M17" si="2">L10/73</f>
        <v>0.13698630136986301</v>
      </c>
    </row>
    <row r="11" spans="1:13" ht="18.75" x14ac:dyDescent="0.25">
      <c r="A11" s="61">
        <v>2</v>
      </c>
      <c r="B11" s="55" t="s">
        <v>25</v>
      </c>
      <c r="C11" s="34">
        <v>11</v>
      </c>
      <c r="D11" s="26">
        <f>C11/76</f>
        <v>0.14473684210526316</v>
      </c>
      <c r="E11" s="60">
        <v>13</v>
      </c>
      <c r="F11" s="28">
        <f>E11/46</f>
        <v>0.28260869565217389</v>
      </c>
      <c r="H11" s="54">
        <v>3</v>
      </c>
      <c r="I11" s="55" t="s">
        <v>26</v>
      </c>
      <c r="J11" s="56">
        <v>9</v>
      </c>
      <c r="K11" s="57">
        <f>J11/119</f>
        <v>7.5630252100840331E-2</v>
      </c>
      <c r="L11" s="34">
        <v>5</v>
      </c>
      <c r="M11" s="58">
        <f t="shared" si="2"/>
        <v>6.8493150684931503E-2</v>
      </c>
    </row>
    <row r="12" spans="1:13" ht="18.75" x14ac:dyDescent="0.25">
      <c r="A12" s="61">
        <v>3</v>
      </c>
      <c r="B12" s="36" t="s">
        <v>27</v>
      </c>
      <c r="C12" s="25">
        <v>1</v>
      </c>
      <c r="D12" s="26">
        <f>C12/76</f>
        <v>1.3157894736842105E-2</v>
      </c>
      <c r="E12" s="56">
        <v>5</v>
      </c>
      <c r="F12" s="28">
        <v>0.10869565217391304</v>
      </c>
      <c r="H12" s="54">
        <v>4</v>
      </c>
      <c r="I12" s="55" t="s">
        <v>28</v>
      </c>
      <c r="J12" s="56">
        <v>2</v>
      </c>
      <c r="K12" s="57">
        <f>J12/119</f>
        <v>1.680672268907563E-2</v>
      </c>
      <c r="L12" s="34">
        <v>4</v>
      </c>
      <c r="M12" s="58">
        <f t="shared" si="2"/>
        <v>5.4794520547945202E-2</v>
      </c>
    </row>
    <row r="13" spans="1:13" ht="18.75" x14ac:dyDescent="0.25">
      <c r="A13" s="61">
        <v>4</v>
      </c>
      <c r="B13" s="36" t="s">
        <v>29</v>
      </c>
      <c r="C13" s="34">
        <v>7</v>
      </c>
      <c r="D13" s="26">
        <f>C13/76</f>
        <v>9.2105263157894732E-2</v>
      </c>
      <c r="E13" s="56">
        <v>4</v>
      </c>
      <c r="F13" s="28">
        <v>8.6956521739130432E-2</v>
      </c>
      <c r="H13" s="54">
        <v>5</v>
      </c>
      <c r="I13" s="55" t="s">
        <v>30</v>
      </c>
      <c r="J13" s="62">
        <v>1</v>
      </c>
      <c r="K13" s="57">
        <f>J13/119</f>
        <v>8.4033613445378148E-3</v>
      </c>
      <c r="L13" s="63">
        <v>2</v>
      </c>
      <c r="M13" s="58">
        <f t="shared" si="2"/>
        <v>2.7397260273972601E-2</v>
      </c>
    </row>
    <row r="14" spans="1:13" ht="18.75" x14ac:dyDescent="0.25">
      <c r="H14" s="54">
        <v>6</v>
      </c>
      <c r="I14" s="64" t="s">
        <v>31</v>
      </c>
      <c r="J14" s="56">
        <v>1</v>
      </c>
      <c r="K14" s="57">
        <f>J14/119</f>
        <v>8.4033613445378148E-3</v>
      </c>
      <c r="L14" s="63">
        <v>2</v>
      </c>
      <c r="M14" s="58">
        <f t="shared" si="2"/>
        <v>2.7397260273972601E-2</v>
      </c>
    </row>
    <row r="17" spans="4:4" x14ac:dyDescent="0.25">
      <c r="D17" s="65"/>
    </row>
    <row r="18" spans="4:4" x14ac:dyDescent="0.25">
      <c r="D18" s="65"/>
    </row>
    <row r="19" spans="4:4" x14ac:dyDescent="0.25">
      <c r="D19" s="65"/>
    </row>
    <row r="20" spans="4:4" x14ac:dyDescent="0.25">
      <c r="D20" s="65"/>
    </row>
    <row r="21" spans="4:4" x14ac:dyDescent="0.25">
      <c r="D21" s="65"/>
    </row>
  </sheetData>
  <mergeCells count="11">
    <mergeCell ref="C4:D4"/>
    <mergeCell ref="E4:F4"/>
    <mergeCell ref="J4:K4"/>
    <mergeCell ref="L4:M4"/>
    <mergeCell ref="A1:F1"/>
    <mergeCell ref="H1:M1"/>
    <mergeCell ref="A2:B2"/>
    <mergeCell ref="C2:D2"/>
    <mergeCell ref="E2:F2"/>
    <mergeCell ref="J2:K2"/>
    <mergeCell ref="L2:M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7E890-3716-4868-B507-9D36AAF71AC8}">
  <dimension ref="A1:O19"/>
  <sheetViews>
    <sheetView tabSelected="1" workbookViewId="0">
      <selection activeCell="C21" sqref="C21"/>
    </sheetView>
  </sheetViews>
  <sheetFormatPr defaultRowHeight="15" x14ac:dyDescent="0.25"/>
  <cols>
    <col min="1" max="1" width="5.28515625" bestFit="1" customWidth="1"/>
    <col min="2" max="2" width="52.7109375" bestFit="1" customWidth="1"/>
    <col min="3" max="3" width="10.28515625" bestFit="1" customWidth="1"/>
    <col min="4" max="4" width="12.28515625" customWidth="1"/>
    <col min="5" max="5" width="4" customWidth="1"/>
    <col min="6" max="6" width="5.28515625" bestFit="1" customWidth="1"/>
    <col min="7" max="7" width="48.140625" bestFit="1" customWidth="1"/>
    <col min="8" max="8" width="14.140625" bestFit="1" customWidth="1"/>
    <col min="9" max="9" width="15.28515625" bestFit="1" customWidth="1"/>
    <col min="10" max="10" width="13.140625" bestFit="1" customWidth="1"/>
    <col min="11" max="11" width="3.7109375" customWidth="1"/>
    <col min="12" max="12" width="5.28515625" bestFit="1" customWidth="1"/>
    <col min="13" max="13" width="41" bestFit="1" customWidth="1"/>
    <col min="14" max="14" width="11.140625" bestFit="1" customWidth="1"/>
    <col min="15" max="15" width="10.42578125" bestFit="1" customWidth="1"/>
  </cols>
  <sheetData>
    <row r="1" spans="1:15" ht="21.75" thickBot="1" x14ac:dyDescent="0.4">
      <c r="A1" s="99" t="s">
        <v>0</v>
      </c>
      <c r="B1" s="99"/>
      <c r="C1" s="99"/>
      <c r="D1" s="99"/>
      <c r="E1" s="100"/>
      <c r="F1" s="99" t="s">
        <v>32</v>
      </c>
      <c r="G1" s="99"/>
      <c r="H1" s="99"/>
      <c r="I1" s="99"/>
      <c r="J1" s="99"/>
      <c r="K1" s="100"/>
      <c r="L1" s="99" t="s">
        <v>33</v>
      </c>
      <c r="M1" s="99"/>
      <c r="N1" s="99"/>
      <c r="O1" s="99"/>
    </row>
    <row r="2" spans="1:15" ht="57" thickBot="1" x14ac:dyDescent="0.35">
      <c r="A2" s="67" t="s">
        <v>5</v>
      </c>
      <c r="B2" s="68" t="s">
        <v>34</v>
      </c>
      <c r="C2" s="67" t="s">
        <v>35</v>
      </c>
      <c r="D2" s="104" t="s">
        <v>20</v>
      </c>
      <c r="E2" s="66"/>
      <c r="F2" s="69" t="s">
        <v>5</v>
      </c>
      <c r="G2" s="70" t="s">
        <v>36</v>
      </c>
      <c r="H2" s="69" t="s">
        <v>13</v>
      </c>
      <c r="I2" s="105" t="s">
        <v>37</v>
      </c>
      <c r="J2" s="106" t="s">
        <v>38</v>
      </c>
      <c r="K2" s="66"/>
      <c r="L2" s="67" t="s">
        <v>5</v>
      </c>
      <c r="M2" s="71" t="s">
        <v>39</v>
      </c>
      <c r="N2" s="107" t="s">
        <v>40</v>
      </c>
      <c r="O2" s="108" t="s">
        <v>41</v>
      </c>
    </row>
    <row r="3" spans="1:15" ht="20.100000000000001" customHeight="1" x14ac:dyDescent="0.3">
      <c r="A3" s="72">
        <v>1</v>
      </c>
      <c r="B3" s="73" t="s">
        <v>42</v>
      </c>
      <c r="C3" s="74">
        <v>17</v>
      </c>
      <c r="D3" s="75">
        <v>17</v>
      </c>
      <c r="E3" s="66"/>
      <c r="F3" s="76">
        <v>1</v>
      </c>
      <c r="G3" s="77" t="s">
        <v>43</v>
      </c>
      <c r="H3" s="78">
        <v>5</v>
      </c>
      <c r="I3" s="79">
        <v>5</v>
      </c>
      <c r="J3" s="80">
        <v>8</v>
      </c>
      <c r="K3" s="66"/>
      <c r="L3" s="81">
        <v>1</v>
      </c>
      <c r="M3" s="82" t="s">
        <v>44</v>
      </c>
      <c r="N3" s="83">
        <v>6</v>
      </c>
      <c r="O3" s="84">
        <v>6</v>
      </c>
    </row>
    <row r="4" spans="1:15" ht="20.100000000000001" customHeight="1" x14ac:dyDescent="0.3">
      <c r="A4" s="85">
        <v>2</v>
      </c>
      <c r="B4" s="86" t="s">
        <v>45</v>
      </c>
      <c r="C4" s="87">
        <v>2</v>
      </c>
      <c r="D4" s="88">
        <v>2</v>
      </c>
      <c r="E4" s="66"/>
      <c r="F4" s="76">
        <v>2</v>
      </c>
      <c r="G4" s="77" t="s">
        <v>46</v>
      </c>
      <c r="H4" s="78">
        <v>10</v>
      </c>
      <c r="I4" s="79">
        <v>6</v>
      </c>
      <c r="J4" s="80">
        <v>6</v>
      </c>
      <c r="K4" s="66"/>
      <c r="L4" s="76">
        <v>2</v>
      </c>
      <c r="M4" s="89" t="s">
        <v>42</v>
      </c>
      <c r="N4" s="78">
        <v>5</v>
      </c>
      <c r="O4" s="80">
        <v>5</v>
      </c>
    </row>
    <row r="5" spans="1:15" ht="20.100000000000001" customHeight="1" x14ac:dyDescent="0.3">
      <c r="A5" s="85">
        <v>3</v>
      </c>
      <c r="B5" s="86" t="s">
        <v>47</v>
      </c>
      <c r="C5" s="87">
        <v>2</v>
      </c>
      <c r="D5" s="88">
        <v>2</v>
      </c>
      <c r="E5" s="66"/>
      <c r="F5" s="76">
        <v>3</v>
      </c>
      <c r="G5" s="77" t="s">
        <v>48</v>
      </c>
      <c r="H5" s="78">
        <v>7</v>
      </c>
      <c r="I5" s="79">
        <v>4</v>
      </c>
      <c r="J5" s="80">
        <v>6</v>
      </c>
      <c r="K5" s="66"/>
      <c r="L5" s="76">
        <v>3</v>
      </c>
      <c r="M5" s="89" t="s">
        <v>49</v>
      </c>
      <c r="N5" s="78">
        <v>7</v>
      </c>
      <c r="O5" s="80">
        <v>2</v>
      </c>
    </row>
    <row r="6" spans="1:15" ht="20.100000000000001" customHeight="1" x14ac:dyDescent="0.3">
      <c r="A6" s="85">
        <v>4</v>
      </c>
      <c r="B6" s="86" t="s">
        <v>50</v>
      </c>
      <c r="C6" s="87">
        <v>1</v>
      </c>
      <c r="D6" s="88">
        <v>1</v>
      </c>
      <c r="E6" s="66"/>
      <c r="F6" s="76">
        <v>4</v>
      </c>
      <c r="G6" s="77" t="s">
        <v>51</v>
      </c>
      <c r="H6" s="78">
        <v>6</v>
      </c>
      <c r="I6" s="79">
        <v>3</v>
      </c>
      <c r="J6" s="80">
        <v>5</v>
      </c>
      <c r="K6" s="66"/>
      <c r="L6" s="76">
        <v>4</v>
      </c>
      <c r="M6" s="89" t="s">
        <v>52</v>
      </c>
      <c r="N6" s="78">
        <v>2</v>
      </c>
      <c r="O6" s="80">
        <v>2</v>
      </c>
    </row>
    <row r="7" spans="1:15" ht="20.100000000000001" customHeight="1" x14ac:dyDescent="0.3">
      <c r="A7" s="85">
        <v>5</v>
      </c>
      <c r="B7" s="86" t="s">
        <v>53</v>
      </c>
      <c r="C7" s="87">
        <v>1</v>
      </c>
      <c r="D7" s="88">
        <v>1</v>
      </c>
      <c r="E7" s="66"/>
      <c r="F7" s="76">
        <v>5</v>
      </c>
      <c r="G7" s="77" t="s">
        <v>54</v>
      </c>
      <c r="H7" s="78">
        <v>3</v>
      </c>
      <c r="I7" s="79">
        <v>3</v>
      </c>
      <c r="J7" s="80">
        <v>4</v>
      </c>
      <c r="K7" s="66"/>
      <c r="L7" s="76">
        <v>5</v>
      </c>
      <c r="M7" s="89" t="s">
        <v>55</v>
      </c>
      <c r="N7" s="78">
        <v>2</v>
      </c>
      <c r="O7" s="80">
        <v>2</v>
      </c>
    </row>
    <row r="8" spans="1:15" ht="20.100000000000001" customHeight="1" x14ac:dyDescent="0.3">
      <c r="A8" s="85">
        <v>6</v>
      </c>
      <c r="B8" s="86" t="s">
        <v>56</v>
      </c>
      <c r="C8" s="87">
        <v>1</v>
      </c>
      <c r="D8" s="88">
        <v>1</v>
      </c>
      <c r="E8" s="66"/>
      <c r="F8" s="76">
        <v>6</v>
      </c>
      <c r="G8" s="77" t="s">
        <v>53</v>
      </c>
      <c r="H8" s="78">
        <v>5</v>
      </c>
      <c r="I8" s="79">
        <v>3</v>
      </c>
      <c r="J8" s="80">
        <v>4</v>
      </c>
      <c r="K8" s="66"/>
      <c r="L8" s="76">
        <v>6</v>
      </c>
      <c r="M8" s="89" t="s">
        <v>57</v>
      </c>
      <c r="N8" s="78">
        <v>1</v>
      </c>
      <c r="O8" s="80">
        <v>1</v>
      </c>
    </row>
    <row r="9" spans="1:15" ht="20.100000000000001" customHeight="1" x14ac:dyDescent="0.3">
      <c r="A9" s="85">
        <v>7</v>
      </c>
      <c r="B9" s="86" t="s">
        <v>52</v>
      </c>
      <c r="C9" s="87">
        <v>2</v>
      </c>
      <c r="D9" s="88">
        <v>1</v>
      </c>
      <c r="E9" s="66"/>
      <c r="F9" s="76">
        <v>7</v>
      </c>
      <c r="G9" s="77" t="s">
        <v>58</v>
      </c>
      <c r="H9" s="78">
        <v>3</v>
      </c>
      <c r="I9" s="79">
        <v>3</v>
      </c>
      <c r="J9" s="80">
        <v>4</v>
      </c>
      <c r="K9" s="66"/>
      <c r="L9" s="76">
        <v>7</v>
      </c>
      <c r="M9" s="89" t="s">
        <v>59</v>
      </c>
      <c r="N9" s="78">
        <v>1</v>
      </c>
      <c r="O9" s="80">
        <v>1</v>
      </c>
    </row>
    <row r="10" spans="1:15" ht="20.100000000000001" customHeight="1" thickBot="1" x14ac:dyDescent="0.35">
      <c r="A10" s="85">
        <v>8</v>
      </c>
      <c r="B10" s="86" t="s">
        <v>60</v>
      </c>
      <c r="C10" s="87">
        <v>2</v>
      </c>
      <c r="D10" s="88">
        <v>1</v>
      </c>
      <c r="E10" s="66"/>
      <c r="F10" s="76">
        <v>8</v>
      </c>
      <c r="G10" s="77" t="s">
        <v>61</v>
      </c>
      <c r="H10" s="78">
        <v>3</v>
      </c>
      <c r="I10" s="79">
        <v>3</v>
      </c>
      <c r="J10" s="80">
        <v>4</v>
      </c>
      <c r="K10" s="66"/>
      <c r="L10" s="76">
        <v>8</v>
      </c>
      <c r="M10" s="89" t="s">
        <v>62</v>
      </c>
      <c r="N10" s="78">
        <v>1</v>
      </c>
      <c r="O10" s="80">
        <v>1</v>
      </c>
    </row>
    <row r="11" spans="1:15" ht="20.100000000000001" customHeight="1" thickBot="1" x14ac:dyDescent="0.35">
      <c r="A11" s="85">
        <v>9</v>
      </c>
      <c r="B11" s="86" t="s">
        <v>63</v>
      </c>
      <c r="C11" s="87">
        <v>1</v>
      </c>
      <c r="D11" s="88">
        <v>1</v>
      </c>
      <c r="E11" s="66"/>
      <c r="F11" s="76">
        <v>9</v>
      </c>
      <c r="G11" s="77" t="s">
        <v>64</v>
      </c>
      <c r="H11" s="78">
        <v>1</v>
      </c>
      <c r="I11" s="79">
        <v>1</v>
      </c>
      <c r="J11" s="80">
        <v>3</v>
      </c>
      <c r="K11" s="66"/>
      <c r="L11" s="90" t="s">
        <v>65</v>
      </c>
      <c r="M11" s="91"/>
      <c r="N11" s="101">
        <v>50</v>
      </c>
      <c r="O11" s="102">
        <v>20</v>
      </c>
    </row>
    <row r="12" spans="1:15" ht="20.100000000000001" customHeight="1" x14ac:dyDescent="0.3">
      <c r="A12" s="85">
        <v>10</v>
      </c>
      <c r="B12" s="86" t="s">
        <v>66</v>
      </c>
      <c r="C12" s="87">
        <v>1</v>
      </c>
      <c r="D12" s="88">
        <v>1</v>
      </c>
      <c r="E12" s="66"/>
      <c r="F12" s="76">
        <v>10</v>
      </c>
      <c r="G12" s="92" t="s">
        <v>67</v>
      </c>
      <c r="H12" s="93">
        <v>4</v>
      </c>
      <c r="I12" s="94">
        <v>3</v>
      </c>
      <c r="J12" s="95">
        <v>3</v>
      </c>
      <c r="K12" s="66"/>
      <c r="L12" s="66"/>
      <c r="M12" s="66"/>
      <c r="N12" s="66"/>
      <c r="O12" s="66"/>
    </row>
    <row r="13" spans="1:15" ht="20.100000000000001" customHeight="1" x14ac:dyDescent="0.3">
      <c r="A13" s="85">
        <v>11</v>
      </c>
      <c r="B13" s="86" t="s">
        <v>68</v>
      </c>
      <c r="C13" s="87">
        <v>1</v>
      </c>
      <c r="D13" s="88">
        <v>1</v>
      </c>
      <c r="E13" s="66"/>
      <c r="F13" s="76">
        <v>11</v>
      </c>
      <c r="G13" s="92" t="s">
        <v>69</v>
      </c>
      <c r="H13" s="93">
        <v>4</v>
      </c>
      <c r="I13" s="94">
        <v>3</v>
      </c>
      <c r="J13" s="95">
        <v>3</v>
      </c>
      <c r="K13" s="66"/>
      <c r="L13" s="66"/>
      <c r="M13" s="66"/>
      <c r="N13" s="66"/>
      <c r="O13" s="66"/>
    </row>
    <row r="14" spans="1:15" ht="20.100000000000001" customHeight="1" x14ac:dyDescent="0.3">
      <c r="A14" s="85">
        <v>12</v>
      </c>
      <c r="B14" s="86" t="s">
        <v>70</v>
      </c>
      <c r="C14" s="87">
        <v>3</v>
      </c>
      <c r="D14" s="88">
        <v>1</v>
      </c>
      <c r="E14" s="66"/>
      <c r="F14" s="76">
        <v>12</v>
      </c>
      <c r="G14" s="92" t="s">
        <v>71</v>
      </c>
      <c r="H14" s="93">
        <v>1</v>
      </c>
      <c r="I14" s="94">
        <v>1</v>
      </c>
      <c r="J14" s="95">
        <v>3</v>
      </c>
      <c r="K14" s="66"/>
      <c r="L14" s="66"/>
      <c r="M14" s="66"/>
      <c r="N14" s="66"/>
      <c r="O14" s="66"/>
    </row>
    <row r="15" spans="1:15" ht="20.100000000000001" customHeight="1" thickBot="1" x14ac:dyDescent="0.35">
      <c r="A15" s="96">
        <v>13</v>
      </c>
      <c r="B15" s="86" t="s">
        <v>72</v>
      </c>
      <c r="C15" s="87">
        <v>1</v>
      </c>
      <c r="D15" s="88">
        <v>1</v>
      </c>
      <c r="E15" s="66"/>
      <c r="F15" s="76">
        <v>13</v>
      </c>
      <c r="G15" s="92" t="s">
        <v>73</v>
      </c>
      <c r="H15" s="93">
        <v>4</v>
      </c>
      <c r="I15" s="94">
        <v>2</v>
      </c>
      <c r="J15" s="95">
        <v>2</v>
      </c>
      <c r="K15" s="66"/>
      <c r="L15" s="66"/>
      <c r="M15" s="66"/>
      <c r="N15" s="66"/>
      <c r="O15" s="66"/>
    </row>
    <row r="16" spans="1:15" ht="20.100000000000001" customHeight="1" thickBot="1" x14ac:dyDescent="0.35">
      <c r="A16" s="97" t="s">
        <v>74</v>
      </c>
      <c r="B16" s="98"/>
      <c r="C16" s="103">
        <v>46</v>
      </c>
      <c r="D16" s="103">
        <v>31</v>
      </c>
      <c r="E16" s="66"/>
      <c r="F16" s="76">
        <v>18</v>
      </c>
      <c r="G16" s="92" t="s">
        <v>75</v>
      </c>
      <c r="H16" s="93">
        <v>2</v>
      </c>
      <c r="I16" s="94">
        <v>2</v>
      </c>
      <c r="J16" s="95">
        <v>2</v>
      </c>
      <c r="K16" s="66"/>
      <c r="L16" s="66"/>
      <c r="M16" s="66"/>
      <c r="N16" s="66"/>
      <c r="O16" s="66"/>
    </row>
    <row r="17" spans="1:15" ht="20.100000000000001" customHeight="1" x14ac:dyDescent="0.3">
      <c r="A17" s="66"/>
      <c r="B17" s="66"/>
      <c r="C17" s="66"/>
      <c r="D17" s="66"/>
      <c r="E17" s="66"/>
      <c r="F17" s="76">
        <v>19</v>
      </c>
      <c r="G17" s="92" t="s">
        <v>76</v>
      </c>
      <c r="H17" s="93">
        <v>2</v>
      </c>
      <c r="I17" s="94">
        <v>2</v>
      </c>
      <c r="J17" s="95">
        <v>2</v>
      </c>
      <c r="K17" s="66"/>
      <c r="L17" s="66"/>
      <c r="M17" s="66"/>
      <c r="N17" s="66"/>
      <c r="O17" s="66"/>
    </row>
    <row r="18" spans="1:15" ht="20.100000000000001" customHeight="1" thickBot="1" x14ac:dyDescent="0.35">
      <c r="A18" s="66"/>
      <c r="B18" s="66"/>
      <c r="C18" s="66"/>
      <c r="D18" s="66"/>
      <c r="E18" s="66"/>
      <c r="F18" s="76">
        <v>20</v>
      </c>
      <c r="G18" s="92" t="s">
        <v>77</v>
      </c>
      <c r="H18" s="93">
        <v>2</v>
      </c>
      <c r="I18" s="94">
        <v>2</v>
      </c>
      <c r="J18" s="95">
        <v>2</v>
      </c>
      <c r="K18" s="66"/>
      <c r="L18" s="66"/>
      <c r="M18" s="66"/>
      <c r="N18" s="66"/>
      <c r="O18" s="66"/>
    </row>
    <row r="19" spans="1:15" ht="20.100000000000001" customHeight="1" thickBot="1" x14ac:dyDescent="0.35">
      <c r="A19" s="66"/>
      <c r="B19" s="66"/>
      <c r="C19" s="66"/>
      <c r="D19" s="66"/>
      <c r="E19" s="66"/>
      <c r="F19" s="97" t="s">
        <v>74</v>
      </c>
      <c r="G19" s="98"/>
      <c r="H19" s="103">
        <v>100</v>
      </c>
      <c r="I19" s="103">
        <v>58</v>
      </c>
      <c r="J19" s="103">
        <v>73</v>
      </c>
      <c r="K19" s="66"/>
      <c r="L19" s="66"/>
      <c r="M19" s="66"/>
      <c r="N19" s="66"/>
      <c r="O19" s="66"/>
    </row>
  </sheetData>
  <mergeCells count="6">
    <mergeCell ref="L11:M11"/>
    <mergeCell ref="A16:B16"/>
    <mergeCell ref="F19:G19"/>
    <mergeCell ref="A1:D1"/>
    <mergeCell ref="F1:J1"/>
    <mergeCell ref="L1:O1"/>
  </mergeCells>
  <conditionalFormatting sqref="M3:M10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CDI Review Summary</vt:lpstr>
      <vt:lpstr>List of Physicians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Ashutosh Rath</dc:creator>
  <cp:lastModifiedBy>Ashutosh Rath</cp:lastModifiedBy>
  <dcterms:created xsi:type="dcterms:W3CDTF">2020-10-08T04:57:42Z</dcterms:created>
  <dcterms:modified xsi:type="dcterms:W3CDTF">2020-10-08T05:28:36Z</dcterms:modified>
</cp:coreProperties>
</file>